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FE DE OFICINA RF\Desktop\RENOMBRADOS 15.04.2025\"/>
    </mc:Choice>
  </mc:AlternateContent>
  <xr:revisionPtr revIDLastSave="0" documentId="8_{AE8A68B0-38B3-401A-85AD-20C18FD6A0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B3" i="2" l="1"/>
  <c r="D3" i="2"/>
  <c r="C3" i="2"/>
  <c r="E12" i="2"/>
  <c r="F12" i="2"/>
  <c r="E4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<sst xmlns="http://schemas.openxmlformats.org/spreadsheetml/2006/main" count="27" uniqueCount="27">
  <si>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</si>
  <si>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</si>
  <si>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</si>
  <si>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</si>
  <si>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</si>
  <si>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</si>
  <si>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</si>
  <si>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</si>
  <si>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</si>
  <si>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</si>
  <si>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</si>
  <si>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</si>
  <si>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</si>
  <si>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</si>
  <si>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</si>
  <si>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</si>
  <si>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</si>
  <si>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</si>
  <si>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</si>
  <si>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</si>
  <si>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</si>
  <si>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</si>
  <si>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</si>
  <si>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</si>
  <si>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</si>
  <si>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</si>
  <si>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UNIVERSIDAD POLITECNICA DE JUVENTINO ROSAS
Estado Analítico del Activo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</si>
</sst>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Normal="100" workbookViewId="0">
      <selection sqref="A1:F1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136059816.16000003</v>
      </c>
      <c r="C3" s="8">
        <f t="shared" ref="C3:F3" si="0">C4+C12</f>
        <v>62641042.850000001</v>
      </c>
      <c r="D3" s="8">
        <f t="shared" si="0"/>
        <v>67741608.810000002</v>
      </c>
      <c r="E3" s="8">
        <f t="shared" si="0"/>
        <v>130959250.20000002</v>
      </c>
      <c r="F3" s="8">
        <f t="shared" si="0"/>
        <v>-5100565.9599999934</v>
      </c>
    </row>
    <row r="4" spans="1:6" x14ac:dyDescent="0.2">
      <c r="A4" s="5" t="s">
        <v>4</v>
      </c>
      <c r="B4" s="8">
        <f>SUM(B5:B11)</f>
        <v>26098823.879999999</v>
      </c>
      <c r="C4" s="8">
        <f>SUM(C5:C11)</f>
        <v>43782985.350000001</v>
      </c>
      <c r="D4" s="8">
        <f>SUM(D5:D11)</f>
        <v>58305756.32</v>
      </c>
      <c r="E4" s="8">
        <f>SUM(E5:E11)</f>
        <v>11576052.91</v>
      </c>
      <c r="F4" s="8">
        <f>SUM(F5:F11)</f>
        <v>-14522770.969999999</v>
      </c>
    </row>
    <row r="5" spans="1:6" x14ac:dyDescent="0.2">
      <c r="A5" s="6" t="s">
        <v>5</v>
      </c>
      <c r="B5" s="9">
        <v>26084729.039999999</v>
      </c>
      <c r="C5" s="9">
        <v>27534851.77</v>
      </c>
      <c r="D5" s="9">
        <v>42140377.170000002</v>
      </c>
      <c r="E5" s="9">
        <f>B5+C5-D5</f>
        <v>11479203.640000001</v>
      </c>
      <c r="F5" s="9">
        <f t="shared" ref="F5:F11" si="1">E5-B5</f>
        <v>-14605525.399999999</v>
      </c>
    </row>
    <row r="6" spans="1:6" x14ac:dyDescent="0.2">
      <c r="A6" s="6" t="s">
        <v>6</v>
      </c>
      <c r="B6" s="9">
        <v>6994.84</v>
      </c>
      <c r="C6" s="9">
        <v>16248133.58</v>
      </c>
      <c r="D6" s="9">
        <v>16165379.15</v>
      </c>
      <c r="E6" s="9">
        <f t="shared" ref="E6:E11" si="2">B6+C6-D6</f>
        <v>89749.269999999553</v>
      </c>
      <c r="F6" s="9">
        <f t="shared" si="1"/>
        <v>82754.429999999556</v>
      </c>
    </row>
    <row r="7" spans="1:6" x14ac:dyDescent="0.2">
      <c r="A7" s="6" t="s">
        <v>7</v>
      </c>
      <c r="B7" s="9">
        <v>0</v>
      </c>
      <c r="C7" s="9">
        <v>0</v>
      </c>
      <c r="D7" s="9">
        <v>0</v>
      </c>
      <c r="E7" s="9">
        <f t="shared" si="2"/>
        <v>0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7100</v>
      </c>
      <c r="C11" s="9">
        <v>0</v>
      </c>
      <c r="D11" s="9">
        <v>0</v>
      </c>
      <c r="E11" s="9">
        <f t="shared" si="2"/>
        <v>7100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109960992.28000002</v>
      </c>
      <c r="C12" s="8">
        <f>SUM(C13:C21)</f>
        <v>18858057.5</v>
      </c>
      <c r="D12" s="8">
        <f>SUM(D13:D21)</f>
        <v>9435852.4900000002</v>
      </c>
      <c r="E12" s="8">
        <f>SUM(E13:E21)</f>
        <v>119383197.29000002</v>
      </c>
      <c r="F12" s="8">
        <f>SUM(F13:F21)</f>
        <v>9422205.0100000054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128142914.2</v>
      </c>
      <c r="C15" s="10">
        <v>0</v>
      </c>
      <c r="D15" s="10">
        <v>0</v>
      </c>
      <c r="E15" s="10">
        <f t="shared" si="4"/>
        <v>128142914.2</v>
      </c>
      <c r="F15" s="10">
        <f t="shared" si="3"/>
        <v>0</v>
      </c>
    </row>
    <row r="16" spans="1:6" x14ac:dyDescent="0.2">
      <c r="A16" s="6" t="s">
        <v>14</v>
      </c>
      <c r="B16" s="9">
        <v>52020985.880000003</v>
      </c>
      <c r="C16" s="9">
        <v>18844410.02</v>
      </c>
      <c r="D16" s="9">
        <v>9435852.4900000002</v>
      </c>
      <c r="E16" s="9">
        <f t="shared" si="4"/>
        <v>61429543.410000004</v>
      </c>
      <c r="F16" s="9">
        <f t="shared" si="3"/>
        <v>9408557.5300000012</v>
      </c>
    </row>
    <row r="17" spans="1:6" x14ac:dyDescent="0.2">
      <c r="A17" s="6" t="s">
        <v>15</v>
      </c>
      <c r="B17" s="9">
        <v>0</v>
      </c>
      <c r="C17" s="9">
        <v>0</v>
      </c>
      <c r="D17" s="9">
        <v>0</v>
      </c>
      <c r="E17" s="9">
        <f t="shared" si="4"/>
        <v>0</v>
      </c>
      <c r="F17" s="9">
        <f t="shared" si="3"/>
        <v>0</v>
      </c>
    </row>
    <row r="18" spans="1:6" x14ac:dyDescent="0.2">
      <c r="A18" s="6" t="s">
        <v>16</v>
      </c>
      <c r="B18" s="9">
        <v>-70202907.799999997</v>
      </c>
      <c r="C18" s="9">
        <v>13647.48</v>
      </c>
      <c r="D18" s="9">
        <v>0</v>
      </c>
      <c r="E18" s="9">
        <f t="shared" si="4"/>
        <v>-70189260.319999993</v>
      </c>
      <c r="F18" s="9">
        <f t="shared" si="3"/>
        <v>13647.480000004172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Offce RecFinancieros1</cp:lastModifiedBy>
  <cp:lastPrinted>2018-03-08T18:40:55Z</cp:lastPrinted>
  <dcterms:created xsi:type="dcterms:W3CDTF">2014-02-09T04:04:15Z</dcterms:created>
  <dcterms:modified xsi:type="dcterms:W3CDTF">2025-04-15T15:56:37Z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